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Đại hội\"/>
    </mc:Choice>
  </mc:AlternateContent>
  <xr:revisionPtr revIDLastSave="0" documentId="13_ncr:1_{58D36C92-A150-4737-B176-0EB106D64A97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TH KQ KIỂM PHIẾU BẦU CẤP ỦY" sheetId="1" r:id="rId1"/>
    <sheet name="XẾP HẠNG TỪ CAO XUỐNG THẤP" sheetId="7" r:id="rId2"/>
  </sheets>
  <definedNames>
    <definedName name="_xlnm._FilterDatabase" localSheetId="0" hidden="1">'TH KQ KIỂM PHIẾU BẦU CẤP ỦY'!$B$5:$Q$5</definedName>
    <definedName name="_xlnm._FilterDatabase" localSheetId="1" hidden="1">'XẾP HẠNG TỪ CAO XUỐNG THẤP'!$B$3:$I$3</definedName>
    <definedName name="_xlnm.Print_Area" localSheetId="0">'TH KQ KIỂM PHIẾU BẦU CẤP ỦY'!$B$2:$I$11</definedName>
    <definedName name="_xlnm.Print_Area" localSheetId="1">'XẾP HẠNG TỪ CAO XUỐNG THẤP'!$B$3:$E$8</definedName>
  </definedNames>
  <calcPr calcId="191028"/>
</workbook>
</file>

<file path=xl/calcChain.xml><?xml version="1.0" encoding="utf-8"?>
<calcChain xmlns="http://schemas.openxmlformats.org/spreadsheetml/2006/main">
  <c r="H16" i="1" l="1"/>
  <c r="I16" i="1" s="1"/>
  <c r="H15" i="1"/>
  <c r="I15" i="1" s="1"/>
  <c r="H14" i="1"/>
  <c r="I14" i="1" s="1"/>
  <c r="H13" i="1"/>
  <c r="I13" i="1" s="1"/>
  <c r="H12" i="1"/>
  <c r="I12" i="1" s="1"/>
  <c r="H7" i="1"/>
  <c r="I7" i="1" s="1"/>
  <c r="H8" i="1"/>
  <c r="I8" i="1" s="1"/>
  <c r="H9" i="1"/>
  <c r="I9" i="1" s="1"/>
  <c r="H10" i="1"/>
  <c r="H11" i="1"/>
  <c r="H6" i="1"/>
  <c r="E15" i="1" l="1"/>
  <c r="E9" i="1"/>
  <c r="E8" i="1"/>
  <c r="E16" i="1"/>
  <c r="E13" i="1"/>
  <c r="E12" i="1"/>
  <c r="E14" i="1"/>
  <c r="E11" i="1"/>
  <c r="E7" i="1"/>
  <c r="E10" i="1"/>
  <c r="E6" i="1"/>
  <c r="C4" i="7" s="1"/>
  <c r="I11" i="1"/>
  <c r="C14" i="7" l="1"/>
  <c r="C5" i="7"/>
  <c r="C13" i="7"/>
  <c r="C7" i="7"/>
  <c r="C12" i="7"/>
  <c r="C6" i="7"/>
  <c r="C11" i="7"/>
  <c r="C8" i="7"/>
  <c r="D12" i="7"/>
  <c r="E12" i="7"/>
  <c r="D11" i="7"/>
  <c r="E11" i="7"/>
  <c r="E6" i="7"/>
  <c r="D6" i="7"/>
  <c r="D14" i="7"/>
  <c r="D8" i="7"/>
  <c r="E5" i="7"/>
  <c r="D5" i="7"/>
  <c r="E7" i="7"/>
  <c r="D7" i="7"/>
  <c r="D13" i="7"/>
  <c r="D4" i="7"/>
  <c r="C10" i="7"/>
  <c r="E10" i="7"/>
  <c r="D10" i="7"/>
  <c r="D9" i="7"/>
  <c r="C9" i="7"/>
  <c r="I6" i="1"/>
  <c r="E4" i="7" s="1"/>
  <c r="E8" i="7" l="1"/>
  <c r="I10" i="1"/>
  <c r="E14" i="7" s="1"/>
  <c r="E9" i="7" l="1"/>
  <c r="E13" i="7"/>
</calcChain>
</file>

<file path=xl/sharedStrings.xml><?xml version="1.0" encoding="utf-8"?>
<sst xmlns="http://schemas.openxmlformats.org/spreadsheetml/2006/main" count="27" uniqueCount="25">
  <si>
    <t>Số phiểu phát ra</t>
  </si>
  <si>
    <t>SỐ PHIẾU PHÁT RA</t>
  </si>
  <si>
    <t>Stt</t>
  </si>
  <si>
    <t>Họ</t>
  </si>
  <si>
    <t>Tên</t>
  </si>
  <si>
    <t>Thứ hạng</t>
  </si>
  <si>
    <t>Họ và tên</t>
  </si>
  <si>
    <t>Số phiếu
 bị gạch</t>
  </si>
  <si>
    <t>Tỷ lệ %</t>
  </si>
  <si>
    <t>DANH SÁCH 
TRÚNG CỬ CẤP ỦY CHI BỘ VĂN PHÒNG 1
LẦN THỨ XIV, NHIỆM KỲ 2020-2023</t>
  </si>
  <si>
    <t>Số phiếu bầu</t>
  </si>
  <si>
    <t>Tỷ lệ</t>
  </si>
  <si>
    <t>Cao Hải An</t>
  </si>
  <si>
    <t>Lê Quý Chiến</t>
  </si>
  <si>
    <t>Phạm Đức Cường</t>
  </si>
  <si>
    <t>Nguyễn Văn Đức</t>
  </si>
  <si>
    <t>Đặng Đình Đức</t>
  </si>
  <si>
    <t>Nguyễn Thị Hà</t>
  </si>
  <si>
    <t>Nguyễn Thị Thu Hằng</t>
  </si>
  <si>
    <t>Lê Hồ Hiếu</t>
  </si>
  <si>
    <t>Trương Thị Khánh Ly</t>
  </si>
  <si>
    <t>Trần Hoài Nam</t>
  </si>
  <si>
    <t>Nguyễn Phương Thúy</t>
  </si>
  <si>
    <t>KẾT QUẢ KIỂM PHIẾU
 BẦU BCH CÔNG ĐOÀN TRƯỜNG ĐẠI HỌC CÔNG NGHIỆP QUẢNG NINH 
NHIỆM KỲ 2023-2028</t>
  </si>
  <si>
    <t xml:space="preserve">Số phiếu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</si>
</sst>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>
    <font>
      <sz val="10"/>
      <name val="Arial"/>
    </font>
    <font>
      <sz val="8"/>
      <name val="Arial"/>
      <family val="2"/>
    </font>
    <font>
      <b/>
      <sz val="22"/>
      <color indexed="12"/>
      <name val="Arial"/>
      <family val="2"/>
    </font>
    <font>
      <sz val="22"/>
      <color indexed="12"/>
      <name val="Arial"/>
      <family val="2"/>
    </font>
    <font>
      <sz val="18"/>
      <color indexed="12"/>
      <name val="Arial"/>
      <family val="2"/>
    </font>
    <font>
      <sz val="20"/>
      <color indexed="12"/>
      <name val="Arial"/>
      <family val="2"/>
    </font>
    <font>
      <b/>
      <sz val="16"/>
      <color indexed="12"/>
      <name val="Arial"/>
      <family val="2"/>
    </font>
    <font>
      <sz val="16"/>
      <color indexed="12"/>
      <name val="Arial"/>
      <family val="2"/>
    </font>
    <font>
      <b/>
      <sz val="14"/>
      <color indexed="12"/>
      <name val="Arial"/>
      <family val="2"/>
    </font>
    <font>
      <b/>
      <sz val="22"/>
      <color rgb="FFFFFF00"/>
      <name val="Arial"/>
      <family val="2"/>
    </font>
    <font>
      <b/>
      <sz val="14"/>
      <color rgb="FFFFFF00"/>
      <name val="Arial"/>
      <family val="2"/>
    </font>
    <font>
      <b/>
      <sz val="20"/>
      <color rgb="FFFFFF00"/>
      <name val="Arial"/>
      <family val="2"/>
    </font>
    <font>
      <sz val="18"/>
      <color rgb="FFFFFF00"/>
      <name val="Arial"/>
      <family val="2"/>
    </font>
    <font>
      <sz val="16"/>
      <color rgb="FFFFFF00"/>
      <name val="Arial"/>
      <family val="2"/>
    </font>
    <font>
      <b/>
      <sz val="22"/>
      <color rgb="FFFF0000"/>
      <name val="Arial"/>
      <family val="2"/>
    </font>
    <font>
      <b/>
      <sz val="22"/>
      <color rgb="FFFF0000"/>
      <name val="Arial"/>
      <family val="2"/>
      <charset val="163"/>
    </font>
    <font>
      <sz val="22"/>
      <color indexed="12"/>
      <name val="Arial"/>
      <family val="2"/>
      <charset val="163"/>
    </font>
    <font>
      <sz val="22"/>
      <color theme="1" tint="0.34998626667073579"/>
      <name val="Arial"/>
      <family val="2"/>
      <charset val="163"/>
    </font>
    <font>
      <sz val="22"/>
      <color rgb="FFFF0000"/>
      <name val="Arial"/>
      <family val="2"/>
      <charset val="163"/>
    </font>
    <font>
      <sz val="22"/>
      <color rgb="FFFF0000"/>
      <name val="Arial"/>
      <family val="2"/>
    </font>
    <font>
      <b/>
      <sz val="28"/>
      <color rgb="FFFF0000"/>
      <name val="Ar\"/>
      <charset val="163"/>
    </font>
    <font>
      <sz val="28"/>
      <color theme="1" tint="0.34998626667073579"/>
      <name val="Ar\"/>
      <charset val="163"/>
    </font>
    <font>
      <sz val="28"/>
      <color indexed="12"/>
      <name val="Ar\"/>
      <charset val="163"/>
    </font>
    <font>
      <sz val="28"/>
      <color indexed="12"/>
      <name val="Arial"/>
      <family val="2"/>
    </font>
    <font>
      <sz val="28"/>
      <color theme="1" tint="0.34998626667073579"/>
      <name val="Arial"/>
      <family val="2"/>
    </font>
    <font>
      <b/>
      <sz val="2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164" fontId="7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wrapText="1" shrinkToFit="1"/>
    </xf>
    <xf numFmtId="164" fontId="3" fillId="0" borderId="0" xfId="0" applyNumberFormat="1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vertical="center" wrapText="1" shrinkToFit="1"/>
    </xf>
    <xf numFmtId="164" fontId="11" fillId="0" borderId="2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vertical="center" wrapText="1" shrinkToFit="1"/>
    </xf>
    <xf numFmtId="0" fontId="11" fillId="0" borderId="2" xfId="0" applyFont="1" applyBorder="1" applyAlignment="1">
      <alignment vertical="center" wrapText="1" shrinkToFit="1"/>
    </xf>
    <xf numFmtId="164" fontId="11" fillId="0" borderId="2" xfId="0" applyNumberFormat="1" applyFont="1" applyBorder="1" applyAlignment="1">
      <alignment vertical="center" wrapText="1" shrinkToFit="1"/>
    </xf>
    <xf numFmtId="0" fontId="13" fillId="0" borderId="2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wrapText="1" shrinkToFi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 shrinkToFit="1"/>
    </xf>
    <xf numFmtId="0" fontId="17" fillId="2" borderId="0" xfId="0" applyFont="1" applyFill="1" applyAlignment="1">
      <alignment vertical="center" wrapText="1" shrinkToFit="1"/>
    </xf>
    <xf numFmtId="0" fontId="19" fillId="0" borderId="0" xfId="0" applyFont="1" applyAlignment="1">
      <alignment vertical="center" wrapText="1" shrinkToFit="1"/>
    </xf>
    <xf numFmtId="0" fontId="19" fillId="0" borderId="0" xfId="0" applyFont="1" applyAlignment="1">
      <alignment horizontal="center" vertical="center" wrapText="1" shrinkToFit="1"/>
    </xf>
    <xf numFmtId="164" fontId="19" fillId="0" borderId="0" xfId="0" applyNumberFormat="1" applyFont="1" applyAlignment="1">
      <alignment vertical="center" wrapText="1" shrinkToFit="1"/>
    </xf>
    <xf numFmtId="164" fontId="19" fillId="0" borderId="1" xfId="0" applyNumberFormat="1" applyFont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20" fillId="0" borderId="0" xfId="0" applyFont="1" applyFill="1" applyBorder="1" applyAlignment="1" applyProtection="1">
      <alignment horizontal="center" vertical="center" wrapText="1" shrinkToFit="1"/>
      <protection locked="0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24" fillId="0" borderId="0" xfId="0" applyFont="1" applyFill="1" applyBorder="1" applyAlignment="1" applyProtection="1">
      <alignment vertical="center" wrapText="1" shrinkToFit="1"/>
      <protection locked="0"/>
    </xf>
    <xf numFmtId="164" fontId="25" fillId="0" borderId="0" xfId="0" applyNumberFormat="1" applyFont="1" applyFill="1" applyBorder="1" applyAlignment="1">
      <alignment horizontal="center" vertical="center" wrapText="1" shrinkToFit="1"/>
    </xf>
    <xf numFmtId="164" fontId="23" fillId="0" borderId="0" xfId="0" applyNumberFormat="1" applyFont="1" applyFill="1" applyBorder="1" applyAlignment="1">
      <alignment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XFC16"/>
  <sheetViews>
    <sheetView showGridLines="0" topLeftCell="B1" zoomScale="70" zoomScaleNormal="70" zoomScaleSheetLayoutView="85" workbookViewId="0">
      <selection activeCell="G9" sqref="G9"/>
    </sheetView>
  </sheetViews>
  <sheetFormatPr defaultColWidth="0" defaultRowHeight="34.5"/>
  <cols>
    <col min="1" max="1" width="7.7109375" style="1" hidden="1" customWidth="1"/>
    <col min="2" max="2" width="8.7109375" style="44" bestFit="1" customWidth="1"/>
    <col min="3" max="3" width="8.7109375" style="45" hidden="1" customWidth="1"/>
    <col min="4" max="4" width="4.7109375" style="45" hidden="1" customWidth="1"/>
    <col min="5" max="5" width="19.28515625" style="44" customWidth="1"/>
    <col min="6" max="6" width="62.28515625" style="45" customWidth="1"/>
    <col min="7" max="7" width="32" style="45" customWidth="1"/>
    <col min="8" max="8" width="13.42578125" style="50" customWidth="1"/>
    <col min="9" max="9" width="16.42578125" style="54" bestFit="1" customWidth="1"/>
    <col min="10" max="10" width="4.140625" style="1" hidden="1" customWidth="1"/>
    <col min="11" max="16" width="24.42578125" style="1" hidden="1" customWidth="1"/>
    <col min="17" max="19" width="9.140625" style="1" hidden="1" customWidth="1"/>
    <col min="20" max="16383" width="24.42578125" style="1" hidden="1"/>
    <col min="16384" max="16384" width="7.85546875" style="1" hidden="1" customWidth="1"/>
  </cols>
  <sheetData>
    <row r="1" spans="1:16" ht="99" customHeight="1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</row>
    <row r="2" spans="1:16" s="2" customFormat="1" ht="35.25" customHeight="1">
      <c r="A2" s="28" t="s">
        <v>0</v>
      </c>
      <c r="B2" s="35" t="s">
        <v>1</v>
      </c>
      <c r="C2" s="35"/>
      <c r="D2" s="35"/>
      <c r="E2" s="35"/>
      <c r="F2" s="35"/>
      <c r="G2" s="35"/>
      <c r="H2" s="46">
        <v>140</v>
      </c>
      <c r="I2" s="51"/>
      <c r="J2" s="30"/>
      <c r="L2" s="25"/>
      <c r="M2" s="25"/>
      <c r="N2" s="25"/>
      <c r="O2" s="4"/>
    </row>
    <row r="3" spans="1:16" s="2" customFormat="1" hidden="1">
      <c r="A3" s="30"/>
      <c r="B3" s="37"/>
      <c r="C3" s="37"/>
      <c r="D3" s="38"/>
      <c r="E3" s="39"/>
      <c r="F3" s="38"/>
      <c r="G3" s="38"/>
      <c r="H3" s="47"/>
      <c r="I3" s="52"/>
      <c r="J3" s="30"/>
      <c r="L3" s="3"/>
      <c r="M3" s="3"/>
      <c r="N3" s="3"/>
      <c r="O3" s="4"/>
    </row>
    <row r="4" spans="1:16" s="2" customFormat="1" hidden="1">
      <c r="A4" s="30"/>
      <c r="B4" s="37"/>
      <c r="C4" s="37"/>
      <c r="D4" s="38"/>
      <c r="E4" s="39"/>
      <c r="F4" s="38"/>
      <c r="G4" s="38"/>
      <c r="H4" s="48"/>
      <c r="I4" s="52"/>
      <c r="J4" s="30"/>
      <c r="L4" s="3"/>
      <c r="M4" s="3"/>
      <c r="N4" s="3"/>
      <c r="O4" s="4"/>
    </row>
    <row r="5" spans="1:16" s="7" customFormat="1" ht="113.25" customHeight="1">
      <c r="A5" s="30"/>
      <c r="B5" s="40" t="s">
        <v>2</v>
      </c>
      <c r="C5" s="40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9" t="s">
        <v>24</v>
      </c>
      <c r="I5" s="53" t="s">
        <v>8</v>
      </c>
      <c r="J5" s="30"/>
      <c r="K5" s="5"/>
      <c r="L5" s="5"/>
      <c r="M5" s="5"/>
      <c r="N5" s="5"/>
      <c r="O5" s="5"/>
      <c r="P5" s="6"/>
    </row>
    <row r="6" spans="1:16" s="11" customFormat="1" ht="35.25" customHeight="1">
      <c r="A6" s="30"/>
      <c r="B6" s="40">
        <v>1</v>
      </c>
      <c r="C6" s="41"/>
      <c r="D6" s="41"/>
      <c r="E6" s="42">
        <f>IF(H6&lt;&gt;"",RANK($H6,$H$6:$H$16,0)+COUNTIFS($F$6:$F$16,"&lt;"&amp;$D6,$H$6:$H$16,$H6),"")</f>
        <v>1</v>
      </c>
      <c r="F6" s="43" t="s">
        <v>12</v>
      </c>
      <c r="G6" s="40">
        <v>0</v>
      </c>
      <c r="H6" s="46">
        <f t="shared" ref="H6:H11" si="0">$H$2-G6</f>
        <v>140</v>
      </c>
      <c r="I6" s="53">
        <f t="shared" ref="I6:I11" si="1">H6/$H$2</f>
        <v>1</v>
      </c>
      <c r="J6" s="30"/>
      <c r="K6" s="8"/>
      <c r="L6" s="9"/>
      <c r="M6" s="9"/>
      <c r="N6" s="9"/>
      <c r="O6" s="8"/>
      <c r="P6" s="10"/>
    </row>
    <row r="7" spans="1:16" s="11" customFormat="1" ht="35.25" customHeight="1">
      <c r="A7" s="30"/>
      <c r="B7" s="40">
        <v>2</v>
      </c>
      <c r="C7" s="41"/>
      <c r="D7" s="41"/>
      <c r="E7" s="42">
        <f>IF(H7&lt;&gt;"",RANK($H7,$H$6:$H$16,0)+COUNTIFS($F$6:$F$16,"&lt;"&amp;$D7,$H$6:$H$16,$H7),"")</f>
        <v>1</v>
      </c>
      <c r="F7" s="43" t="s">
        <v>13</v>
      </c>
      <c r="G7" s="40">
        <v>0</v>
      </c>
      <c r="H7" s="46">
        <f t="shared" si="0"/>
        <v>140</v>
      </c>
      <c r="I7" s="53">
        <f t="shared" si="1"/>
        <v>1</v>
      </c>
      <c r="J7" s="30"/>
      <c r="K7" s="8"/>
      <c r="L7" s="9"/>
      <c r="M7" s="9"/>
      <c r="N7" s="9"/>
      <c r="O7" s="8"/>
      <c r="P7" s="10"/>
    </row>
    <row r="8" spans="1:16" s="11" customFormat="1" ht="35.25" customHeight="1">
      <c r="A8" s="30"/>
      <c r="B8" s="40">
        <v>3</v>
      </c>
      <c r="C8" s="41"/>
      <c r="D8" s="41"/>
      <c r="E8" s="42">
        <f>IF(H8&lt;&gt;"",RANK($H8,$H$6:$H$16,0)+COUNTIFS($F$6:$F$16,"&lt;"&amp;$D8,$H$6:$H$16,$H8),"")</f>
        <v>1</v>
      </c>
      <c r="F8" s="43" t="s">
        <v>14</v>
      </c>
      <c r="G8" s="40">
        <v>0</v>
      </c>
      <c r="H8" s="46">
        <f t="shared" si="0"/>
        <v>140</v>
      </c>
      <c r="I8" s="53">
        <f t="shared" si="1"/>
        <v>1</v>
      </c>
      <c r="J8" s="30"/>
    </row>
    <row r="9" spans="1:16" s="11" customFormat="1" ht="35.25" customHeight="1">
      <c r="A9" s="30"/>
      <c r="B9" s="40">
        <v>4</v>
      </c>
      <c r="C9" s="41"/>
      <c r="D9" s="41"/>
      <c r="E9" s="42">
        <f>IF(H9&lt;&gt;"",RANK($H9,$H$6:$H$16,0)+COUNTIFS($F$6:$F$16,"&lt;"&amp;$D9,$H$6:$H$16,$H9),"")</f>
        <v>1</v>
      </c>
      <c r="F9" s="43" t="s">
        <v>15</v>
      </c>
      <c r="G9" s="40">
        <v>0</v>
      </c>
      <c r="H9" s="46">
        <f t="shared" si="0"/>
        <v>140</v>
      </c>
      <c r="I9" s="53">
        <f t="shared" si="1"/>
        <v>1</v>
      </c>
      <c r="J9" s="30"/>
      <c r="K9" s="8"/>
      <c r="L9" s="9"/>
      <c r="M9" s="9"/>
      <c r="N9" s="9"/>
      <c r="O9" s="8"/>
      <c r="P9" s="10"/>
    </row>
    <row r="10" spans="1:16" s="11" customFormat="1" ht="35.25" customHeight="1">
      <c r="A10" s="30"/>
      <c r="B10" s="40">
        <v>5</v>
      </c>
      <c r="C10" s="41"/>
      <c r="D10" s="41"/>
      <c r="E10" s="42">
        <f>IF(H10&lt;&gt;"",RANK($H10,$H$6:$H$16,0)+COUNTIFS($F$6:$F$16,"&lt;"&amp;$D10,$H$6:$H$16,$H10),"")</f>
        <v>1</v>
      </c>
      <c r="F10" s="43" t="s">
        <v>16</v>
      </c>
      <c r="G10" s="40">
        <v>0</v>
      </c>
      <c r="H10" s="46">
        <f t="shared" si="0"/>
        <v>140</v>
      </c>
      <c r="I10" s="53">
        <f t="shared" si="1"/>
        <v>1</v>
      </c>
      <c r="J10" s="30"/>
      <c r="K10" s="8"/>
      <c r="L10" s="9"/>
      <c r="M10" s="9"/>
      <c r="N10" s="9"/>
      <c r="O10" s="8"/>
      <c r="P10" s="10"/>
    </row>
    <row r="11" spans="1:16" s="11" customFormat="1" ht="35.25" customHeight="1">
      <c r="A11" s="30"/>
      <c r="B11" s="40">
        <v>6</v>
      </c>
      <c r="C11" s="41"/>
      <c r="D11" s="41"/>
      <c r="E11" s="42">
        <f>IF(H11&lt;&gt;"",RANK($H11,$H$6:$H$16,0)+COUNTIFS($F$6:$F$16,"&lt;"&amp;$D11,$H$6:$H$16,$H11),"")</f>
        <v>1</v>
      </c>
      <c r="F11" s="43" t="s">
        <v>17</v>
      </c>
      <c r="G11" s="40">
        <v>0</v>
      </c>
      <c r="H11" s="46">
        <f t="shared" si="0"/>
        <v>140</v>
      </c>
      <c r="I11" s="53">
        <f t="shared" si="1"/>
        <v>1</v>
      </c>
      <c r="J11" s="30"/>
      <c r="K11" s="8"/>
      <c r="L11" s="9"/>
      <c r="M11" s="9"/>
      <c r="N11" s="9"/>
      <c r="O11" s="8"/>
      <c r="P11" s="10"/>
    </row>
    <row r="12" spans="1:16" ht="35.25" customHeight="1">
      <c r="A12" s="29"/>
      <c r="B12" s="40">
        <v>7</v>
      </c>
      <c r="C12" s="41"/>
      <c r="D12" s="41"/>
      <c r="E12" s="42">
        <f>IF(H12&lt;&gt;"",RANK($H12,$H$6:$H$16,0)+COUNTIFS($F$6:$F$16,"&lt;"&amp;$D12,$H$6:$H$16,$H12),"")</f>
        <v>1</v>
      </c>
      <c r="F12" s="43" t="s">
        <v>18</v>
      </c>
      <c r="G12" s="40">
        <v>0</v>
      </c>
      <c r="H12" s="46">
        <f t="shared" ref="H12:H16" si="2">$H$2-G12</f>
        <v>140</v>
      </c>
      <c r="I12" s="53">
        <f t="shared" ref="I12:I16" si="3">H12/$H$2</f>
        <v>1</v>
      </c>
      <c r="J12" s="29"/>
    </row>
    <row r="13" spans="1:16" ht="35.25" customHeight="1">
      <c r="A13" s="29"/>
      <c r="B13" s="40">
        <v>8</v>
      </c>
      <c r="C13" s="41"/>
      <c r="D13" s="41"/>
      <c r="E13" s="42">
        <f>IF(H13&lt;&gt;"",RANK($H13,$H$6:$H$16,0)+COUNTIFS($F$6:$F$16,"&lt;"&amp;$D13,$H$6:$H$16,$H13),"")</f>
        <v>1</v>
      </c>
      <c r="F13" s="43" t="s">
        <v>19</v>
      </c>
      <c r="G13" s="40">
        <v>0</v>
      </c>
      <c r="H13" s="46">
        <f t="shared" si="2"/>
        <v>140</v>
      </c>
      <c r="I13" s="53">
        <f t="shared" si="3"/>
        <v>1</v>
      </c>
      <c r="J13" s="29"/>
    </row>
    <row r="14" spans="1:16" ht="35.25" customHeight="1">
      <c r="A14" s="29"/>
      <c r="B14" s="40">
        <v>9</v>
      </c>
      <c r="C14" s="36"/>
      <c r="D14" s="36"/>
      <c r="E14" s="42">
        <f>IF(H14&lt;&gt;"",RANK($H14,$H$6:$H$16,0)+COUNTIFS($F$6:$F$16,"&lt;"&amp;$D14,$H$6:$H$16,$H14),"")</f>
        <v>1</v>
      </c>
      <c r="F14" s="43" t="s">
        <v>20</v>
      </c>
      <c r="G14" s="40">
        <v>0</v>
      </c>
      <c r="H14" s="46">
        <f t="shared" si="2"/>
        <v>140</v>
      </c>
      <c r="I14" s="53">
        <f t="shared" si="3"/>
        <v>1</v>
      </c>
      <c r="J14" s="29"/>
    </row>
    <row r="15" spans="1:16" ht="35.25" customHeight="1">
      <c r="A15" s="29"/>
      <c r="B15" s="40">
        <v>10</v>
      </c>
      <c r="C15" s="36"/>
      <c r="D15" s="36"/>
      <c r="E15" s="42">
        <f>IF(H15&lt;&gt;"",RANK($H15,$H$6:$H$16,0)+COUNTIFS($F$6:$F$16,"&lt;"&amp;$D15,$H$6:$H$16,$H15),"")</f>
        <v>1</v>
      </c>
      <c r="F15" s="43" t="s">
        <v>21</v>
      </c>
      <c r="G15" s="40">
        <v>0</v>
      </c>
      <c r="H15" s="46">
        <f t="shared" si="2"/>
        <v>140</v>
      </c>
      <c r="I15" s="53">
        <f t="shared" si="3"/>
        <v>1</v>
      </c>
      <c r="J15" s="29"/>
    </row>
    <row r="16" spans="1:16" ht="35.25" customHeight="1">
      <c r="A16" s="29"/>
      <c r="B16" s="40">
        <v>11</v>
      </c>
      <c r="C16" s="36"/>
      <c r="D16" s="36"/>
      <c r="E16" s="42">
        <f>IF(H16&lt;&gt;"",RANK($H16,$H$6:$H$16,0)+COUNTIFS($F$6:$F$16,"&lt;"&amp;$D16,$H$6:$H$16,$H16),"")</f>
        <v>1</v>
      </c>
      <c r="F16" s="43" t="s">
        <v>22</v>
      </c>
      <c r="G16" s="40">
        <v>0</v>
      </c>
      <c r="H16" s="46">
        <f t="shared" si="2"/>
        <v>140</v>
      </c>
      <c r="I16" s="53">
        <f t="shared" si="3"/>
        <v>1</v>
      </c>
      <c r="J16" s="29"/>
    </row>
  </sheetData>
  <mergeCells count="3">
    <mergeCell ref="L2:N2"/>
    <mergeCell ref="A1:J1"/>
    <mergeCell ref="B2:G2"/>
  </mergeCells>
  <phoneticPr fontId="1" type="noConversion"/>
  <printOptions horizontalCentered="1"/>
  <pageMargins left="0.74803149606299213" right="0.31496062992125984" top="0.98425196850393704" bottom="0.98425196850393704" header="0.5511811023622047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XFC79"/>
  <sheetViews>
    <sheetView showGridLines="0" tabSelected="1" topLeftCell="B3" zoomScale="85" zoomScaleNormal="85" zoomScaleSheetLayoutView="85" workbookViewId="0">
      <selection activeCell="B4" sqref="A4:XFD14"/>
    </sheetView>
  </sheetViews>
  <sheetFormatPr defaultColWidth="0" defaultRowHeight="27"/>
  <cols>
    <col min="1" max="1" width="6.28515625" style="1" hidden="1" customWidth="1"/>
    <col min="2" max="2" width="6.7109375" style="12" customWidth="1"/>
    <col min="3" max="3" width="54.7109375" style="1" customWidth="1"/>
    <col min="4" max="4" width="31.5703125" style="1" customWidth="1"/>
    <col min="5" max="5" width="25.85546875" style="13" customWidth="1"/>
    <col min="6" max="6" width="5.140625" style="1" hidden="1" customWidth="1"/>
    <col min="7" max="7" width="5.5703125" style="1" hidden="1" customWidth="1"/>
    <col min="8" max="8" width="40.5703125" style="1" hidden="1" customWidth="1"/>
    <col min="9" max="9" width="8.7109375" style="1" hidden="1" customWidth="1"/>
    <col min="10" max="10" width="12.28515625" style="1" hidden="1" customWidth="1"/>
    <col min="11" max="11" width="6.28515625" style="1" hidden="1" customWidth="1"/>
    <col min="12" max="16383" width="6.28515625" style="1" hidden="1"/>
    <col min="16384" max="16384" width="2.140625" style="1" customWidth="1"/>
  </cols>
  <sheetData>
    <row r="1" spans="1:11" ht="96" hidden="1" customHeight="1">
      <c r="A1" s="26" t="s">
        <v>9</v>
      </c>
      <c r="B1" s="26"/>
      <c r="C1" s="26"/>
      <c r="D1" s="26"/>
      <c r="E1" s="26"/>
      <c r="F1" s="26"/>
      <c r="G1" s="14"/>
      <c r="H1" s="14"/>
      <c r="I1" s="14"/>
      <c r="J1" s="14"/>
      <c r="K1" s="14"/>
    </row>
    <row r="2" spans="1:11" ht="24.75" hidden="1" customHeight="1">
      <c r="A2" s="18"/>
      <c r="B2" s="18"/>
      <c r="C2" s="18"/>
      <c r="D2" s="18"/>
      <c r="E2" s="18"/>
      <c r="F2" s="18"/>
      <c r="G2" s="15"/>
      <c r="H2" s="15"/>
      <c r="I2" s="15"/>
      <c r="J2" s="15"/>
      <c r="K2" s="15"/>
    </row>
    <row r="3" spans="1:11" s="16" customFormat="1" ht="37.5" customHeight="1">
      <c r="A3" s="19"/>
      <c r="B3" s="17" t="s">
        <v>2</v>
      </c>
      <c r="C3" s="17" t="s">
        <v>6</v>
      </c>
      <c r="D3" s="17" t="s">
        <v>10</v>
      </c>
      <c r="E3" s="20" t="s">
        <v>11</v>
      </c>
      <c r="F3" s="19"/>
      <c r="G3" s="1"/>
      <c r="H3" s="1"/>
      <c r="I3" s="1"/>
      <c r="J3" s="1"/>
    </row>
    <row r="4" spans="1:11" s="7" customFormat="1" ht="20.25" customHeight="1">
      <c r="A4" s="21"/>
      <c r="B4" s="17">
        <v>1</v>
      </c>
      <c r="C4" s="22" t="str">
        <f>IF('TH KQ KIỂM PHIẾU BẦU CẤP ỦY'!$E6&lt;&gt;"",VLOOKUP($B4,'TH KQ KIỂM PHIẾU BẦU CẤP ỦY'!$E$6:$I$16,2,0),"")</f>
        <v>Cao Hải An</v>
      </c>
      <c r="D4" s="17">
        <f>IF('TH KQ KIỂM PHIẾU BẦU CẤP ỦY'!$E6&lt;&gt;"",VLOOKUP($B4,'TH KQ KIỂM PHIẾU BẦU CẤP ỦY'!$E$6:$I$16,4,0),"")</f>
        <v>140</v>
      </c>
      <c r="E4" s="23">
        <f>IF('TH KQ KIỂM PHIẾU BẦU CẤP ỦY'!$E6&lt;&gt;"",VLOOKUP($B4,'TH KQ KIỂM PHIẾU BẦU CẤP ỦY'!$E$6:$I$16,5,0),"")</f>
        <v>1</v>
      </c>
      <c r="F4" s="24"/>
      <c r="G4" s="1"/>
      <c r="H4" s="1"/>
      <c r="I4" s="1"/>
      <c r="J4" s="1"/>
    </row>
    <row r="5" spans="1:11" s="7" customFormat="1" ht="20.25" customHeight="1">
      <c r="A5" s="21"/>
      <c r="B5" s="17">
        <v>2</v>
      </c>
      <c r="C5" s="22" t="e">
        <f>IF('TH KQ KIỂM PHIẾU BẦU CẤP ỦY'!$E7&lt;&gt;"",VLOOKUP($B5,'TH KQ KIỂM PHIẾU BẦU CẤP ỦY'!$E$6:$I$16,2,0),"")</f>
        <v>#N/A</v>
      </c>
      <c r="D5" s="17" t="e">
        <f>IF('TH KQ KIỂM PHIẾU BẦU CẤP ỦY'!$E7&lt;&gt;"",VLOOKUP($B5,'TH KQ KIỂM PHIẾU BẦU CẤP ỦY'!$E$6:$I$16,4,0),"")</f>
        <v>#N/A</v>
      </c>
      <c r="E5" s="23" t="e">
        <f>IF('TH KQ KIỂM PHIẾU BẦU CẤP ỦY'!$E7&lt;&gt;"",VLOOKUP($B5,'TH KQ KIỂM PHIẾU BẦU CẤP ỦY'!$E$6:$I$16,5,0),"")</f>
        <v>#N/A</v>
      </c>
      <c r="F5" s="24"/>
      <c r="G5" s="1"/>
      <c r="H5" s="1"/>
      <c r="I5" s="1"/>
      <c r="J5" s="1"/>
    </row>
    <row r="6" spans="1:11" s="7" customFormat="1" ht="20.25" customHeight="1">
      <c r="A6" s="21"/>
      <c r="B6" s="17">
        <v>3</v>
      </c>
      <c r="C6" s="22" t="e">
        <f>IF('TH KQ KIỂM PHIẾU BẦU CẤP ỦY'!$E8&lt;&gt;"",VLOOKUP($B6,'TH KQ KIỂM PHIẾU BẦU CẤP ỦY'!$E$6:$I$16,2,0),"")</f>
        <v>#N/A</v>
      </c>
      <c r="D6" s="17" t="e">
        <f>IF('TH KQ KIỂM PHIẾU BẦU CẤP ỦY'!$E8&lt;&gt;"",VLOOKUP($B6,'TH KQ KIỂM PHIẾU BẦU CẤP ỦY'!$E$6:$I$16,4,0),"")</f>
        <v>#N/A</v>
      </c>
      <c r="E6" s="23" t="e">
        <f>IF('TH KQ KIỂM PHIẾU BẦU CẤP ỦY'!$E8&lt;&gt;"",VLOOKUP($B6,'TH KQ KIỂM PHIẾU BẦU CẤP ỦY'!$E$6:$I$16,5,0),"")</f>
        <v>#N/A</v>
      </c>
      <c r="F6" s="24"/>
      <c r="G6" s="1"/>
      <c r="H6" s="1"/>
      <c r="I6" s="1"/>
      <c r="J6" s="1"/>
    </row>
    <row r="7" spans="1:11" s="7" customFormat="1" ht="20.25" customHeight="1">
      <c r="A7" s="21"/>
      <c r="B7" s="17">
        <v>4</v>
      </c>
      <c r="C7" s="22" t="e">
        <f>IF('TH KQ KIỂM PHIẾU BẦU CẤP ỦY'!$E9&lt;&gt;"",VLOOKUP($B7,'TH KQ KIỂM PHIẾU BẦU CẤP ỦY'!$E$6:$I$16,2,0),"")</f>
        <v>#N/A</v>
      </c>
      <c r="D7" s="17" t="e">
        <f>IF('TH KQ KIỂM PHIẾU BẦU CẤP ỦY'!$E9&lt;&gt;"",VLOOKUP($B7,'TH KQ KIỂM PHIẾU BẦU CẤP ỦY'!$E$6:$I$16,4,0),"")</f>
        <v>#N/A</v>
      </c>
      <c r="E7" s="23" t="e">
        <f>IF('TH KQ KIỂM PHIẾU BẦU CẤP ỦY'!$E9&lt;&gt;"",VLOOKUP($B7,'TH KQ KIỂM PHIẾU BẦU CẤP ỦY'!$E$6:$I$16,5,0),"")</f>
        <v>#N/A</v>
      </c>
      <c r="F7" s="24"/>
      <c r="G7" s="1"/>
      <c r="H7" s="1"/>
      <c r="I7" s="1"/>
      <c r="J7" s="1"/>
    </row>
    <row r="8" spans="1:11" s="7" customFormat="1" ht="20.25" customHeight="1">
      <c r="A8" s="21"/>
      <c r="B8" s="17">
        <v>5</v>
      </c>
      <c r="C8" s="22" t="e">
        <f>IF('TH KQ KIỂM PHIẾU BẦU CẤP ỦY'!$E10&lt;&gt;"",VLOOKUP($B8,'TH KQ KIỂM PHIẾU BẦU CẤP ỦY'!$E$6:$I$16,2,0),"")</f>
        <v>#N/A</v>
      </c>
      <c r="D8" s="17" t="e">
        <f>IF('TH KQ KIỂM PHIẾU BẦU CẤP ỦY'!$E10&lt;&gt;"",VLOOKUP($B8,'TH KQ KIỂM PHIẾU BẦU CẤP ỦY'!$E$6:$I$16,4,0),"")</f>
        <v>#N/A</v>
      </c>
      <c r="E8" s="23" t="e">
        <f>IF('TH KQ KIỂM PHIẾU BẦU CẤP ỦY'!$E10&lt;&gt;"",VLOOKUP($B8,'TH KQ KIỂM PHIẾU BẦU CẤP ỦY'!$E$6:$I$16,5,0),"")</f>
        <v>#N/A</v>
      </c>
      <c r="F8" s="24"/>
      <c r="G8" s="1"/>
      <c r="H8" s="1"/>
      <c r="I8" s="1"/>
      <c r="J8" s="1"/>
    </row>
    <row r="9" spans="1:11" s="7" customFormat="1" ht="20.25" customHeight="1">
      <c r="B9" s="17">
        <v>6</v>
      </c>
      <c r="C9" s="22" t="e">
        <f>IF('TH KQ KIỂM PHIẾU BẦU CẤP ỦY'!$E11&lt;&gt;"",VLOOKUP($B9,'TH KQ KIỂM PHIẾU BẦU CẤP ỦY'!$E$6:$I$11,2,0),"")</f>
        <v>#N/A</v>
      </c>
      <c r="D9" s="17" t="e">
        <f>IF('TH KQ KIỂM PHIẾU BẦU CẤP ỦY'!$E11&lt;&gt;"",VLOOKUP($B9,'TH KQ KIỂM PHIẾU BẦU CẤP ỦY'!$E$6:$I$11,4,0),"")</f>
        <v>#N/A</v>
      </c>
      <c r="E9" s="23" t="e">
        <f>IF('TH KQ KIỂM PHIẾU BẦU CẤP ỦY'!$E11&lt;&gt;"",VLOOKUP($B9,'TH KQ KIỂM PHIẾU BẦU CẤP ỦY'!$E$6:$I$11,5,0),"")</f>
        <v>#N/A</v>
      </c>
      <c r="F9" s="11"/>
      <c r="G9" s="1"/>
      <c r="H9" s="1"/>
      <c r="I9" s="1"/>
      <c r="J9" s="1"/>
    </row>
    <row r="10" spans="1:11" ht="20.25" customHeight="1">
      <c r="B10" s="17">
        <v>7</v>
      </c>
      <c r="C10" s="22" t="e">
        <f>IF('TH KQ KIỂM PHIẾU BẦU CẤP ỦY'!$E12&lt;&gt;"",VLOOKUP($B10,'TH KQ KIỂM PHIẾU BẦU CẤP ỦY'!$E$6:$I$11,2,0),"")</f>
        <v>#N/A</v>
      </c>
      <c r="D10" s="17" t="e">
        <f>IF('TH KQ KIỂM PHIẾU BẦU CẤP ỦY'!$E12&lt;&gt;"",VLOOKUP($B10,'TH KQ KIỂM PHIẾU BẦU CẤP ỦY'!$E$6:$I$11,4,0),"")</f>
        <v>#N/A</v>
      </c>
      <c r="E10" s="23" t="e">
        <f>IF('TH KQ KIỂM PHIẾU BẦU CẤP ỦY'!$E12&lt;&gt;"",VLOOKUP($B10,'TH KQ KIỂM PHIẾU BẦU CẤP ỦY'!$E$6:$I$11,5,0),"")</f>
        <v>#N/A</v>
      </c>
    </row>
    <row r="11" spans="1:11" ht="20.25" customHeight="1">
      <c r="B11" s="17">
        <v>8</v>
      </c>
      <c r="C11" s="22" t="e">
        <f>IF('TH KQ KIỂM PHIẾU BẦU CẤP ỦY'!$E13&lt;&gt;"",VLOOKUP($B11,'TH KQ KIỂM PHIẾU BẦU CẤP ỦY'!$E$6:$I$16,2,0),"")</f>
        <v>#N/A</v>
      </c>
      <c r="D11" s="17" t="e">
        <f>IF('TH KQ KIỂM PHIẾU BẦU CẤP ỦY'!$E13&lt;&gt;"",VLOOKUP($B11,'TH KQ KIỂM PHIẾU BẦU CẤP ỦY'!$E$6:$I$16,4,0),"")</f>
        <v>#N/A</v>
      </c>
      <c r="E11" s="23" t="e">
        <f>IF('TH KQ KIỂM PHIẾU BẦU CẤP ỦY'!$E13&lt;&gt;"",VLOOKUP($B11,'TH KQ KIỂM PHIẾU BẦU CẤP ỦY'!$E$6:$I$16,5,0),"")</f>
        <v>#N/A</v>
      </c>
    </row>
    <row r="12" spans="1:11" ht="20.25" customHeight="1">
      <c r="B12" s="17">
        <v>9</v>
      </c>
      <c r="C12" s="22" t="e">
        <f>IF('TH KQ KIỂM PHIẾU BẦU CẤP ỦY'!$E14&lt;&gt;"",VLOOKUP($B12,'TH KQ KIỂM PHIẾU BẦU CẤP ỦY'!$E$6:$I$16,2,0),"")</f>
        <v>#N/A</v>
      </c>
      <c r="D12" s="17" t="e">
        <f>IF('TH KQ KIỂM PHIẾU BẦU CẤP ỦY'!$E14&lt;&gt;"",VLOOKUP($B12,'TH KQ KIỂM PHIẾU BẦU CẤP ỦY'!$E$6:$I$16,4,0),"")</f>
        <v>#N/A</v>
      </c>
      <c r="E12" s="23" t="e">
        <f>IF('TH KQ KIỂM PHIẾU BẦU CẤP ỦY'!$E14&lt;&gt;"",VLOOKUP($B12,'TH KQ KIỂM PHIẾU BẦU CẤP ỦY'!$E$6:$I$16,5,0),"")</f>
        <v>#N/A</v>
      </c>
    </row>
    <row r="13" spans="1:11" ht="20.25" customHeight="1">
      <c r="B13" s="17">
        <v>10</v>
      </c>
      <c r="C13" s="22" t="e">
        <f>IF('TH KQ KIỂM PHIẾU BẦU CẤP ỦY'!$E15&lt;&gt;"",VLOOKUP($B13,'TH KQ KIỂM PHIẾU BẦU CẤP ỦY'!$E$6:$I$16,2,0),"")</f>
        <v>#N/A</v>
      </c>
      <c r="D13" s="17" t="e">
        <f>IF('TH KQ KIỂM PHIẾU BẦU CẤP ỦY'!$E15&lt;&gt;"",VLOOKUP($B13,'TH KQ KIỂM PHIẾU BẦU CẤP ỦY'!$E$6:$I$16,4,0),"")</f>
        <v>#N/A</v>
      </c>
      <c r="E13" s="23" t="e">
        <f>IF('TH KQ KIỂM PHIẾU BẦU CẤP ỦY'!$E15&lt;&gt;"",VLOOKUP($B13,'TH KQ KIỂM PHIẾU BẦU CẤP ỦY'!$E$6:$I$16,5,0),"")</f>
        <v>#N/A</v>
      </c>
    </row>
    <row r="14" spans="1:11" ht="20.25" customHeight="1">
      <c r="B14" s="17">
        <v>11</v>
      </c>
      <c r="C14" s="22" t="e">
        <f>IF('TH KQ KIỂM PHIẾU BẦU CẤP ỦY'!$E16&lt;&gt;"",VLOOKUP($B14,'TH KQ KIỂM PHIẾU BẦU CẤP ỦY'!$E$6:$I$16,2,0),"")</f>
        <v>#N/A</v>
      </c>
      <c r="D14" s="17" t="e">
        <f>IF('TH KQ KIỂM PHIẾU BẦU CẤP ỦY'!$E16&lt;&gt;"",VLOOKUP($B14,'TH KQ KIỂM PHIẾU BẦU CẤP ỦY'!$E$6:$I$16,4,0),"")</f>
        <v>#N/A</v>
      </c>
      <c r="E14" s="23" t="e">
        <f>IF('TH KQ KIỂM PHIẾU BẦU CẤP ỦY'!$E16&lt;&gt;"",VLOOKUP($B14,'TH KQ KIỂM PHIẾU BẦU CẤP ỦY'!$E$6:$I$16,5,0),"")</f>
        <v>#N/A</v>
      </c>
    </row>
    <row r="15" spans="1:11" s="31" customFormat="1">
      <c r="B15" s="32"/>
      <c r="E15" s="33"/>
    </row>
    <row r="16" spans="1:11" s="31" customFormat="1">
      <c r="B16" s="32"/>
      <c r="E16" s="33"/>
    </row>
    <row r="17" spans="2:5" s="31" customFormat="1">
      <c r="B17" s="32"/>
      <c r="E17" s="34"/>
    </row>
    <row r="18" spans="2:5" s="31" customFormat="1">
      <c r="B18" s="32"/>
      <c r="E18" s="33"/>
    </row>
    <row r="19" spans="2:5" s="31" customFormat="1">
      <c r="B19" s="32"/>
      <c r="E19" s="33"/>
    </row>
    <row r="20" spans="2:5" s="31" customFormat="1">
      <c r="B20" s="32"/>
      <c r="E20" s="33"/>
    </row>
    <row r="21" spans="2:5" s="31" customFormat="1">
      <c r="B21" s="32"/>
      <c r="E21" s="33"/>
    </row>
    <row r="22" spans="2:5" s="31" customFormat="1">
      <c r="B22" s="32"/>
      <c r="E22" s="33"/>
    </row>
    <row r="23" spans="2:5" s="31" customFormat="1">
      <c r="B23" s="32"/>
      <c r="E23" s="33"/>
    </row>
    <row r="24" spans="2:5" s="31" customFormat="1">
      <c r="B24" s="32"/>
      <c r="E24" s="33"/>
    </row>
    <row r="25" spans="2:5" s="31" customFormat="1">
      <c r="B25" s="32"/>
      <c r="E25" s="33"/>
    </row>
    <row r="26" spans="2:5" s="31" customFormat="1">
      <c r="B26" s="32"/>
      <c r="E26" s="33"/>
    </row>
    <row r="27" spans="2:5" s="31" customFormat="1">
      <c r="B27" s="32"/>
      <c r="E27" s="33"/>
    </row>
    <row r="28" spans="2:5" s="31" customFormat="1">
      <c r="B28" s="32"/>
      <c r="E28" s="33"/>
    </row>
    <row r="29" spans="2:5" s="31" customFormat="1">
      <c r="B29" s="32"/>
      <c r="E29" s="33"/>
    </row>
    <row r="30" spans="2:5" s="31" customFormat="1">
      <c r="B30" s="32"/>
      <c r="E30" s="33"/>
    </row>
    <row r="31" spans="2:5" s="31" customFormat="1">
      <c r="B31" s="32"/>
      <c r="E31" s="33"/>
    </row>
    <row r="32" spans="2:5" s="31" customFormat="1">
      <c r="B32" s="32"/>
      <c r="E32" s="33"/>
    </row>
    <row r="33" spans="2:5" s="31" customFormat="1">
      <c r="B33" s="32"/>
      <c r="E33" s="33"/>
    </row>
    <row r="34" spans="2:5" s="31" customFormat="1">
      <c r="B34" s="32"/>
      <c r="E34" s="33"/>
    </row>
    <row r="35" spans="2:5" s="31" customFormat="1">
      <c r="B35" s="32"/>
      <c r="E35" s="33"/>
    </row>
    <row r="36" spans="2:5" s="31" customFormat="1">
      <c r="B36" s="32"/>
      <c r="E36" s="33"/>
    </row>
    <row r="37" spans="2:5" s="31" customFormat="1">
      <c r="B37" s="32"/>
      <c r="E37" s="33"/>
    </row>
    <row r="38" spans="2:5" s="31" customFormat="1">
      <c r="B38" s="32"/>
      <c r="E38" s="33"/>
    </row>
    <row r="39" spans="2:5" s="31" customFormat="1">
      <c r="B39" s="32"/>
      <c r="E39" s="33"/>
    </row>
    <row r="40" spans="2:5" s="31" customFormat="1">
      <c r="B40" s="32"/>
      <c r="E40" s="33"/>
    </row>
    <row r="41" spans="2:5" s="31" customFormat="1">
      <c r="B41" s="32"/>
      <c r="E41" s="33"/>
    </row>
    <row r="42" spans="2:5" s="31" customFormat="1">
      <c r="B42" s="32"/>
      <c r="E42" s="33"/>
    </row>
    <row r="43" spans="2:5" s="31" customFormat="1">
      <c r="B43" s="32"/>
      <c r="E43" s="33"/>
    </row>
    <row r="44" spans="2:5" s="31" customFormat="1">
      <c r="B44" s="32"/>
      <c r="E44" s="33"/>
    </row>
    <row r="45" spans="2:5" s="31" customFormat="1">
      <c r="B45" s="32"/>
      <c r="E45" s="33"/>
    </row>
    <row r="46" spans="2:5" s="31" customFormat="1">
      <c r="B46" s="32"/>
      <c r="E46" s="33"/>
    </row>
    <row r="47" spans="2:5" s="31" customFormat="1">
      <c r="B47" s="32"/>
      <c r="E47" s="33"/>
    </row>
    <row r="48" spans="2:5" s="31" customFormat="1">
      <c r="B48" s="32"/>
      <c r="E48" s="33"/>
    </row>
    <row r="49" spans="2:5" s="31" customFormat="1">
      <c r="B49" s="32"/>
      <c r="E49" s="33"/>
    </row>
    <row r="50" spans="2:5" s="31" customFormat="1">
      <c r="B50" s="32"/>
      <c r="E50" s="33"/>
    </row>
    <row r="51" spans="2:5" s="31" customFormat="1">
      <c r="B51" s="32"/>
      <c r="E51" s="33"/>
    </row>
    <row r="52" spans="2:5" s="31" customFormat="1">
      <c r="B52" s="32"/>
      <c r="E52" s="33"/>
    </row>
    <row r="53" spans="2:5" s="31" customFormat="1">
      <c r="B53" s="32"/>
      <c r="E53" s="33"/>
    </row>
    <row r="54" spans="2:5" s="31" customFormat="1">
      <c r="B54" s="32"/>
      <c r="E54" s="33"/>
    </row>
    <row r="55" spans="2:5" s="31" customFormat="1">
      <c r="B55" s="32"/>
      <c r="E55" s="33"/>
    </row>
    <row r="56" spans="2:5" s="31" customFormat="1">
      <c r="B56" s="32"/>
      <c r="E56" s="33"/>
    </row>
    <row r="57" spans="2:5" s="31" customFormat="1">
      <c r="B57" s="32"/>
      <c r="E57" s="33"/>
    </row>
    <row r="58" spans="2:5" s="31" customFormat="1">
      <c r="B58" s="32"/>
      <c r="E58" s="33"/>
    </row>
    <row r="59" spans="2:5" s="31" customFormat="1">
      <c r="B59" s="32"/>
      <c r="E59" s="33"/>
    </row>
    <row r="60" spans="2:5" s="31" customFormat="1">
      <c r="B60" s="32"/>
      <c r="E60" s="33"/>
    </row>
    <row r="61" spans="2:5" s="31" customFormat="1">
      <c r="B61" s="32"/>
      <c r="E61" s="33"/>
    </row>
    <row r="62" spans="2:5" s="31" customFormat="1">
      <c r="B62" s="32"/>
      <c r="E62" s="33"/>
    </row>
    <row r="63" spans="2:5" s="31" customFormat="1">
      <c r="B63" s="32"/>
      <c r="E63" s="33"/>
    </row>
    <row r="64" spans="2:5" s="31" customFormat="1">
      <c r="B64" s="32"/>
      <c r="E64" s="33"/>
    </row>
    <row r="65" spans="2:5" s="31" customFormat="1">
      <c r="B65" s="32"/>
      <c r="E65" s="33"/>
    </row>
    <row r="66" spans="2:5" s="31" customFormat="1">
      <c r="B66" s="32"/>
      <c r="E66" s="33"/>
    </row>
    <row r="67" spans="2:5" s="31" customFormat="1">
      <c r="B67" s="32"/>
      <c r="E67" s="33"/>
    </row>
    <row r="68" spans="2:5" s="31" customFormat="1">
      <c r="B68" s="32"/>
      <c r="E68" s="33"/>
    </row>
    <row r="69" spans="2:5" s="31" customFormat="1">
      <c r="B69" s="32"/>
      <c r="E69" s="33"/>
    </row>
    <row r="70" spans="2:5" s="31" customFormat="1">
      <c r="B70" s="32"/>
      <c r="E70" s="33"/>
    </row>
    <row r="71" spans="2:5" s="31" customFormat="1">
      <c r="B71" s="32"/>
      <c r="E71" s="33"/>
    </row>
    <row r="72" spans="2:5" s="31" customFormat="1">
      <c r="B72" s="32"/>
      <c r="E72" s="33"/>
    </row>
    <row r="73" spans="2:5" s="31" customFormat="1">
      <c r="B73" s="32"/>
      <c r="E73" s="33"/>
    </row>
    <row r="74" spans="2:5" s="31" customFormat="1">
      <c r="B74" s="32"/>
      <c r="E74" s="33"/>
    </row>
    <row r="75" spans="2:5" s="31" customFormat="1">
      <c r="B75" s="32"/>
      <c r="E75" s="33"/>
    </row>
    <row r="76" spans="2:5" s="31" customFormat="1">
      <c r="B76" s="32"/>
      <c r="E76" s="33"/>
    </row>
    <row r="77" spans="2:5" s="31" customFormat="1">
      <c r="B77" s="32"/>
      <c r="E77" s="33"/>
    </row>
    <row r="78" spans="2:5" s="31" customFormat="1">
      <c r="B78" s="32"/>
      <c r="E78" s="33"/>
    </row>
    <row r="79" spans="2:5" s="31" customFormat="1">
      <c r="B79" s="32"/>
      <c r="E79" s="33"/>
    </row>
  </sheetData>
  <mergeCells count="1">
    <mergeCell ref="A1:F1"/>
  </mergeCells>
  <pageMargins left="0.74803149606299213" right="0.31496062992125984" top="0.9055118110236221" bottom="0.98425196850393704" header="0.19685039370078741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TH KQ KIỂM PHIẾU BẦU CẤP ỦY</vt:lpstr>
      <vt:lpstr>XẾP HẠNG TỪ CAO XUỐNG THẤP</vt:lpstr>
      <vt:lpstr>'TH KQ KIỂM PHIẾU BẦU CẤP ỦY'!Print_Area</vt:lpstr>
      <vt:lpstr>'XẾP HẠNG TỪ CAO XUỐNG THẤP'!Print_Area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Trinh Bao An</dc:creator>
  <cp:keywords/>
  <dc:description/>
  <cp:lastModifiedBy>Admin</cp:lastModifiedBy>
  <cp:revision/>
  <dcterms:created xsi:type="dcterms:W3CDTF">2014-04-07T00:50:31Z</dcterms:created>
  <dcterms:modified xsi:type="dcterms:W3CDTF">2023-05-02T15:16:36Z</dcterms:modified>
  <cp:category/>
  <cp:contentStatus/>
</cp:coreProperties>
</file>